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2980" windowHeight="9555" activeTab="0"/>
  </bookViews>
  <sheets>
    <sheet name="Прил.2 Ф1 ФХД_МГ" sheetId="1" r:id="rId1"/>
  </sheets>
  <definedNames>
    <definedName name="_xlnm.Print_Area" localSheetId="0">'Прил.2 Ф1 ФХД_МГ'!$A$1:$D$69</definedName>
  </definedNames>
  <calcPr fullCalcOnLoad="1"/>
</workbook>
</file>

<file path=xl/sharedStrings.xml><?xml version="1.0" encoding="utf-8"?>
<sst xmlns="http://schemas.openxmlformats.org/spreadsheetml/2006/main" count="187" uniqueCount="127">
  <si>
    <t>Приложение 2 Форма 2</t>
  </si>
  <si>
    <t>к приказу ФАС России</t>
  </si>
  <si>
    <t>от "18" января 2019 г. № 38/19</t>
  </si>
  <si>
    <r>
      <t xml:space="preserve">Информация об основных показателях финансово-хозяйственной деятельности 
</t>
    </r>
    <r>
      <rPr>
        <b/>
        <u val="single"/>
        <sz val="12"/>
        <rFont val="Times New Roman"/>
        <family val="1"/>
      </rPr>
      <t>АО "Омскгазстройэксплуатация"</t>
    </r>
  </si>
  <si>
    <t xml:space="preserve">  (наименование субъекта естественных монополий)        </t>
  </si>
  <si>
    <t>за 2021 год в сфере оказания услуг по транспортировке газа по магистральным трубопроводам</t>
  </si>
  <si>
    <t>№</t>
  </si>
  <si>
    <t>Наименование показателя</t>
  </si>
  <si>
    <t>Единицы измерения</t>
  </si>
  <si>
    <t>Итого 2021</t>
  </si>
  <si>
    <t>1</t>
  </si>
  <si>
    <t>3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</si>
  <si>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</si>
  <si>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</si>
  <si>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</si>
  <si>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</si>
  <si>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</si>
  <si>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</si>
  <si>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</si>
  <si>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</si>
  <si>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</si>
  <si>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</si>
  <si>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</si>
  <si>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</si>
  <si>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</si>
  <si>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</si>
  <si>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</si>
  <si>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</si>
  <si>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</si>
  <si>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</si>
  <si>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</si>
  <si>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</si>
  <si>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</si>
  <si>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числе: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</si>
  <si>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</si>
  <si>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</si>
  <si>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</si>
  <si>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</si>
  <si>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</si>
  <si>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 xml:space="preserve">Прочие услуги </t>
  </si>
  <si>
    <t>1.5.1.</t>
  </si>
  <si>
    <t>Услуги сторонних организаций:</t>
  </si>
  <si>
    <t>1.5.1.1.</t>
  </si>
  <si>
    <t>услуги средств связи</t>
  </si>
  <si>
    <t>1.5.1.2.</t>
  </si>
  <si>
    <t>оплата вневедомственной охраны</t>
  </si>
  <si>
    <t>1.5.1.3.</t>
  </si>
  <si>
    <t>информационно-вычислительные услуги</t>
  </si>
  <si>
    <t>1.5.1.4.</t>
  </si>
  <si>
    <t>аудиторские услуги</t>
  </si>
  <si>
    <t>1.5.1.5.</t>
  </si>
  <si>
    <t>услуги технического обслуживания газопроводов</t>
  </si>
  <si>
    <t>1.5.1.6.</t>
  </si>
  <si>
    <t xml:space="preserve">услуги диагностики </t>
  </si>
  <si>
    <t>1.5.1.7.</t>
  </si>
  <si>
    <t xml:space="preserve">прочие услуги </t>
  </si>
  <si>
    <t>1.5.2.</t>
  </si>
  <si>
    <t>Аренда (лизинг), в том числе:</t>
  </si>
  <si>
    <t>1.5.2.1.</t>
  </si>
  <si>
    <t>аренда газопроводов и газораспределительных станций</t>
  </si>
  <si>
    <t>1.5.2.2.</t>
  </si>
  <si>
    <t>аренда прочего имущества</t>
  </si>
  <si>
    <t>1.5.3.</t>
  </si>
  <si>
    <t>Страхование, в том числе:</t>
  </si>
  <si>
    <t>1.5.3.1.</t>
  </si>
  <si>
    <t>страхование опасного производственныого объекта</t>
  </si>
  <si>
    <t>1.5.3.2.</t>
  </si>
  <si>
    <t>страхование имущества</t>
  </si>
  <si>
    <t>1.5.3.3.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</si>
  <si>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</si>
  <si>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</si>
  <si>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</si>
  <si>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</si>
  <si>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</si>
  <si>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1.5.5.1.</t>
  </si>
  <si>
    <t xml:space="preserve">налог на имущество </t>
  </si>
  <si>
    <t>1.5.5.2.</t>
  </si>
  <si>
    <t>транспортный налог</t>
  </si>
  <si>
    <t>1.5.5.3.</t>
  </si>
  <si>
    <t>налог на землю</t>
  </si>
  <si>
    <t>1.5.5.4.</t>
  </si>
  <si>
    <t>налог на загрязнение окружающей  среды</t>
  </si>
  <si>
    <t>1.5.6.</t>
  </si>
  <si>
    <t>Другие затраты, в том числе:</t>
  </si>
  <si>
    <t>1.5.6.1.</t>
  </si>
  <si>
    <t>охрана труда и подготовка кадров</t>
  </si>
  <si>
    <t>1.5.6.2.</t>
  </si>
  <si>
    <t>канцелярские и почтовые расходы</t>
  </si>
  <si>
    <t>1.5.6.3.</t>
  </si>
  <si>
    <t>командировочные расходы</t>
  </si>
  <si>
    <t>1.5.6.4.</t>
  </si>
  <si>
    <t xml:space="preserve">прочие 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</si>
  <si>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</si>
  <si>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</si>
  <si>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</si>
  <si>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</si>
  <si>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</si>
  <si>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</si>
  <si>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</si>
  <si>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</si>
  <si>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</si>
  <si>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</si>
  <si>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</si>
  <si>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4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</si>
  <si>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</si>
  <si>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</si>
  <si>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</si>
  <si>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</si>
  <si>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</si>
  <si>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</si>
  <si>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 xml:space="preserve">Дивиденды </t>
  </si>
  <si>
    <t>5</t>
  </si>
  <si>
    <t>Налог на прибыль</t>
  </si>
  <si>
    <t>6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</si>
  <si>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</si>
  <si>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</si>
  <si>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</si>
  <si>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</si>
  <si>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</si>
  <si>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</si>
  <si>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</si>
  <si>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</si>
  <si>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</si>
  <si>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единиц</t>
  </si>
  <si>
    <t>Суммарная мощность перекачивающих агрегатов</t>
  </si>
  <si>
    <t>МВт</t>
  </si>
  <si>
    <t>Количество газораспределительных станций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</si>
</sst>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" fontId="9" fillId="28" borderId="6" applyFill="0" applyBorder="0">
      <alignment horizontal="right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49" fontId="9" fillId="0" borderId="0" applyFill="0" applyBorder="0">
      <alignment vertical="top"/>
      <protection/>
    </xf>
    <xf numFmtId="0" fontId="3" fillId="0" borderId="0" applyNumberFormat="0" applyFont="0" applyFill="0" applyBorder="0" applyAlignment="0" applyProtection="0"/>
    <xf numFmtId="0" fontId="7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2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34" borderId="0" xfId="0" applyNumberFormat="1" applyFont="1" applyFill="1" applyAlignment="1">
      <alignment horizontal="right"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6" xfId="57" applyNumberFormat="1" applyFont="1" applyFill="1" applyBorder="1" applyAlignment="1" applyProtection="1">
      <alignment horizontal="center" vertical="center" wrapText="1"/>
      <protection/>
    </xf>
    <xf numFmtId="164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49" fontId="8" fillId="0" borderId="6" xfId="57" applyNumberFormat="1" applyFont="1" applyFill="1" applyBorder="1" applyAlignment="1" applyProtection="1">
      <alignment horizontal="center" vertical="center" wrapText="1"/>
      <protection/>
    </xf>
    <xf numFmtId="0" fontId="8" fillId="0" borderId="6" xfId="57" applyNumberFormat="1" applyFont="1" applyFill="1" applyBorder="1" applyAlignment="1" applyProtection="1">
      <alignment horizontal="left" vertical="center" wrapText="1"/>
      <protection/>
    </xf>
    <xf numFmtId="164" fontId="8" fillId="0" borderId="6" xfId="57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wrapText="1"/>
    </xf>
    <xf numFmtId="49" fontId="2" fillId="0" borderId="6" xfId="55" applyNumberFormat="1" applyFont="1" applyFill="1" applyBorder="1" applyAlignment="1" applyProtection="1">
      <alignment horizontal="center" vertical="center" wrapText="1"/>
      <protection/>
    </xf>
    <xf numFmtId="164" fontId="2" fillId="0" borderId="6" xfId="0" applyNumberFormat="1" applyFont="1" applyBorder="1" applyAlignment="1">
      <alignment wrapText="1"/>
    </xf>
    <xf numFmtId="0" fontId="8" fillId="0" borderId="6" xfId="57" applyNumberFormat="1" applyFont="1" applyFill="1" applyBorder="1" applyAlignment="1" applyProtection="1">
      <alignment vertical="center" wrapText="1"/>
      <protection/>
    </xf>
    <xf numFmtId="164" fontId="8" fillId="0" borderId="6" xfId="55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 indent="1"/>
      <protection/>
    </xf>
    <xf numFmtId="164" fontId="8" fillId="0" borderId="6" xfId="0" applyNumberFormat="1" applyFont="1" applyBorder="1" applyAlignment="1">
      <alignment wrapText="1"/>
    </xf>
    <xf numFmtId="164" fontId="8" fillId="0" borderId="6" xfId="55" applyNumberFormat="1" applyFont="1" applyFill="1" applyBorder="1" applyAlignment="1" applyProtection="1">
      <alignment horizontal="center" vertical="center" wrapText="1"/>
      <protection/>
    </xf>
    <xf numFmtId="0" fontId="2" fillId="0" borderId="6" xfId="57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/>
      <protection/>
    </xf>
    <xf numFmtId="165" fontId="2" fillId="0" borderId="6" xfId="55" applyNumberFormat="1" applyFont="1" applyFill="1" applyBorder="1" applyAlignment="1" applyProtection="1">
      <alignment horizontal="center" vertical="center" wrapText="1"/>
      <protection/>
    </xf>
    <xf numFmtId="164" fontId="2" fillId="0" borderId="6" xfId="55" applyNumberFormat="1" applyFont="1" applyFill="1" applyBorder="1" applyAlignment="1" applyProtection="1">
      <alignment horizontal="center" vertical="center" wrapText="1"/>
      <protection/>
    </xf>
    <xf numFmtId="164" fontId="2" fillId="0" borderId="6" xfId="0" applyNumberFormat="1" applyFont="1" applyBorder="1" applyAlignment="1">
      <alignment horizontal="center" wrapText="1"/>
    </xf>
    <xf numFmtId="164" fontId="2" fillId="34" borderId="6" xfId="55" applyNumberFormat="1" applyFont="1" applyFill="1" applyBorder="1" applyAlignment="1" applyProtection="1">
      <alignment horizontal="center" vertical="center" wrapText="1"/>
      <protection/>
    </xf>
    <xf numFmtId="165" fontId="2" fillId="0" borderId="6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49" fontId="8" fillId="0" borderId="11" xfId="55" applyNumberFormat="1" applyFont="1" applyFill="1" applyBorder="1" applyAlignment="1" applyProtection="1">
      <alignment horizontal="center" vertical="center" wrapText="1"/>
      <protection/>
    </xf>
    <xf numFmtId="49" fontId="8" fillId="0" borderId="12" xfId="55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GRO.2008" xfId="55"/>
    <cellStyle name="Обычный_ФАКТ 2 2" xfId="56"/>
    <cellStyle name="Обычный_Шаблон(газ) 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8.75390625" style="0" customWidth="1"/>
    <col min="2" max="2" width="67.625" style="28" customWidth="1"/>
    <col min="3" max="3" width="11.25390625" style="0" customWidth="1"/>
    <col min="4" max="4" width="17.375" style="28" customWidth="1"/>
    <col min="5" max="5" width="11.375" style="0" bestFit="1" customWidth="1"/>
  </cols>
  <sheetData>
    <row r="1" spans="1:5" s="3" customFormat="1" ht="13.5" customHeight="1">
      <c r="A1" s="1"/>
      <c r="B1" s="1"/>
      <c r="C1" s="1"/>
      <c r="D1" s="2" t="s">
        <v>0</v>
      </c>
      <c r="E1" s="2"/>
    </row>
    <row r="2" spans="1:5" s="3" customFormat="1" ht="13.5" customHeight="1">
      <c r="A2" s="4"/>
      <c r="B2" s="5"/>
      <c r="C2" s="5"/>
      <c r="D2" s="2" t="s">
        <v>1</v>
      </c>
      <c r="E2" s="2"/>
    </row>
    <row r="3" spans="1:5" s="3" customFormat="1" ht="13.5" customHeight="1">
      <c r="A3" s="4"/>
      <c r="B3" s="5"/>
      <c r="C3" s="5"/>
      <c r="D3" s="2" t="s">
        <v>2</v>
      </c>
      <c r="E3" s="2"/>
    </row>
    <row r="4" spans="1:3" s="3" customFormat="1" ht="12.75">
      <c r="A4" s="4"/>
      <c r="B4" s="5"/>
      <c r="C4" s="5"/>
    </row>
    <row r="5" spans="1:4" s="3" customFormat="1" ht="30" customHeight="1">
      <c r="A5" s="29" t="s">
        <v>3</v>
      </c>
      <c r="B5" s="29"/>
      <c r="C5" s="29"/>
      <c r="D5" s="29"/>
    </row>
    <row r="6" spans="1:4" s="3" customFormat="1" ht="12.75" customHeight="1">
      <c r="A6" s="30" t="s">
        <v>4</v>
      </c>
      <c r="B6" s="30"/>
      <c r="C6" s="30"/>
      <c r="D6" s="30"/>
    </row>
    <row r="7" spans="1:4" s="3" customFormat="1" ht="27" customHeight="1">
      <c r="A7" s="31" t="s">
        <v>5</v>
      </c>
      <c r="B7" s="31"/>
      <c r="C7" s="31"/>
      <c r="D7" s="31"/>
    </row>
    <row r="9" spans="1:4" s="9" customFormat="1" ht="25.5">
      <c r="A9" s="6" t="s">
        <v>6</v>
      </c>
      <c r="B9" s="7" t="s">
        <v>7</v>
      </c>
      <c r="C9" s="6" t="s">
        <v>8</v>
      </c>
      <c r="D9" s="8" t="s">
        <v>9</v>
      </c>
    </row>
    <row r="10" spans="1:4" s="9" customFormat="1" ht="12.75">
      <c r="A10" s="6" t="s">
        <v>10</v>
      </c>
      <c r="B10" s="7">
        <v>2</v>
      </c>
      <c r="C10" s="6" t="s">
        <v>11</v>
      </c>
      <c r="D10" s="6">
        <v>4</v>
      </c>
    </row>
    <row r="11" spans="1:4" s="13" customFormat="1" ht="27" customHeight="1">
      <c r="A11" s="10" t="s">
        <v>10</v>
      </c>
      <c r="B11" s="11" t="s">
        <v>12</v>
      </c>
      <c r="C11" s="6" t="s">
        <v>13</v>
      </c>
      <c r="D11" s="12">
        <f>D12+D13+D14+D21+D24</f>
        <v>99149.81</v>
      </c>
    </row>
    <row r="12" spans="1:4" s="13" customFormat="1" ht="12.75">
      <c r="A12" s="10" t="s">
        <v>14</v>
      </c>
      <c r="B12" s="11" t="s">
        <v>15</v>
      </c>
      <c r="C12" s="14" t="s">
        <v>13</v>
      </c>
      <c r="D12" s="15">
        <v>5597.55</v>
      </c>
    </row>
    <row r="13" spans="1:4" s="13" customFormat="1" ht="12.75">
      <c r="A13" s="10" t="s">
        <v>16</v>
      </c>
      <c r="B13" s="11" t="s">
        <v>17</v>
      </c>
      <c r="C13" s="14" t="s">
        <v>13</v>
      </c>
      <c r="D13" s="15">
        <v>1660.14</v>
      </c>
    </row>
    <row r="14" spans="1:4" s="13" customFormat="1" ht="12.75">
      <c r="A14" s="10" t="s">
        <v>18</v>
      </c>
      <c r="B14" s="16" t="s">
        <v>19</v>
      </c>
      <c r="C14" s="14" t="s">
        <v>13</v>
      </c>
      <c r="D14" s="17">
        <f>SUM(D15:D20)</f>
        <v>6227.73</v>
      </c>
    </row>
    <row r="15" spans="1:4" s="13" customFormat="1" ht="12.75">
      <c r="A15" s="6" t="s">
        <v>20</v>
      </c>
      <c r="B15" s="18" t="s">
        <v>21</v>
      </c>
      <c r="C15" s="14" t="s">
        <v>13</v>
      </c>
      <c r="D15" s="15">
        <v>602.87</v>
      </c>
    </row>
    <row r="16" spans="1:4" s="13" customFormat="1" ht="12.75">
      <c r="A16" s="6" t="s">
        <v>22</v>
      </c>
      <c r="B16" s="18" t="s">
        <v>23</v>
      </c>
      <c r="C16" s="14" t="s">
        <v>13</v>
      </c>
      <c r="D16" s="15">
        <v>53.5</v>
      </c>
    </row>
    <row r="17" spans="1:4" s="13" customFormat="1" ht="12.75">
      <c r="A17" s="6" t="s">
        <v>24</v>
      </c>
      <c r="B17" s="18" t="s">
        <v>25</v>
      </c>
      <c r="C17" s="14" t="s">
        <v>13</v>
      </c>
      <c r="D17" s="15">
        <v>772.54</v>
      </c>
    </row>
    <row r="18" spans="1:4" s="13" customFormat="1" ht="12.75">
      <c r="A18" s="6" t="s">
        <v>26</v>
      </c>
      <c r="B18" s="18" t="s">
        <v>27</v>
      </c>
      <c r="C18" s="14" t="s">
        <v>13</v>
      </c>
      <c r="D18" s="15">
        <v>481.3</v>
      </c>
    </row>
    <row r="19" spans="1:4" s="13" customFormat="1" ht="12.75">
      <c r="A19" s="6" t="s">
        <v>28</v>
      </c>
      <c r="B19" s="18" t="s">
        <v>29</v>
      </c>
      <c r="C19" s="14" t="s">
        <v>13</v>
      </c>
      <c r="D19" s="15">
        <v>444.04</v>
      </c>
    </row>
    <row r="20" spans="1:4" s="13" customFormat="1" ht="12.75">
      <c r="A20" s="6" t="s">
        <v>30</v>
      </c>
      <c r="B20" s="18" t="s">
        <v>31</v>
      </c>
      <c r="C20" s="14" t="s">
        <v>13</v>
      </c>
      <c r="D20" s="15">
        <v>3873.48</v>
      </c>
    </row>
    <row r="21" spans="1:4" s="13" customFormat="1" ht="12.75">
      <c r="A21" s="10" t="s">
        <v>32</v>
      </c>
      <c r="B21" s="16" t="s">
        <v>33</v>
      </c>
      <c r="C21" s="14" t="s">
        <v>13</v>
      </c>
      <c r="D21" s="19">
        <f>D22</f>
        <v>23448.81</v>
      </c>
    </row>
    <row r="22" spans="1:4" s="13" customFormat="1" ht="12.75">
      <c r="A22" s="6" t="s">
        <v>34</v>
      </c>
      <c r="B22" s="18" t="s">
        <v>35</v>
      </c>
      <c r="C22" s="14" t="s">
        <v>13</v>
      </c>
      <c r="D22" s="15">
        <v>23448.81</v>
      </c>
    </row>
    <row r="23" spans="1:4" s="13" customFormat="1" ht="12.75">
      <c r="A23" s="6" t="s">
        <v>36</v>
      </c>
      <c r="B23" s="18" t="s">
        <v>37</v>
      </c>
      <c r="C23" s="14" t="s">
        <v>13</v>
      </c>
      <c r="D23" s="15">
        <v>0</v>
      </c>
    </row>
    <row r="24" spans="1:4" s="13" customFormat="1" ht="12.75">
      <c r="A24" s="10" t="s">
        <v>38</v>
      </c>
      <c r="B24" s="16" t="s">
        <v>39</v>
      </c>
      <c r="C24" s="14" t="s">
        <v>13</v>
      </c>
      <c r="D24" s="20">
        <f>D25+D33+D36+D40+D41+D46</f>
        <v>62215.58</v>
      </c>
    </row>
    <row r="25" spans="1:4" s="13" customFormat="1" ht="12.75">
      <c r="A25" s="10" t="s">
        <v>40</v>
      </c>
      <c r="B25" s="11" t="s">
        <v>41</v>
      </c>
      <c r="C25" s="14" t="s">
        <v>13</v>
      </c>
      <c r="D25" s="20">
        <f>SUM(D26:D32)</f>
        <v>43706.93</v>
      </c>
    </row>
    <row r="26" spans="1:4" s="13" customFormat="1" ht="12.75">
      <c r="A26" s="6" t="s">
        <v>42</v>
      </c>
      <c r="B26" s="18" t="s">
        <v>43</v>
      </c>
      <c r="C26" s="14" t="s">
        <v>13</v>
      </c>
      <c r="D26" s="15">
        <v>32.53</v>
      </c>
    </row>
    <row r="27" spans="1:4" s="13" customFormat="1" ht="12.75">
      <c r="A27" s="6" t="s">
        <v>44</v>
      </c>
      <c r="B27" s="18" t="s">
        <v>45</v>
      </c>
      <c r="C27" s="14" t="s">
        <v>13</v>
      </c>
      <c r="D27" s="15">
        <v>62.56</v>
      </c>
    </row>
    <row r="28" spans="1:4" s="13" customFormat="1" ht="12.75">
      <c r="A28" s="6" t="s">
        <v>46</v>
      </c>
      <c r="B28" s="18" t="s">
        <v>47</v>
      </c>
      <c r="C28" s="14" t="s">
        <v>13</v>
      </c>
      <c r="D28" s="15">
        <v>137.94</v>
      </c>
    </row>
    <row r="29" spans="1:4" s="13" customFormat="1" ht="12.75">
      <c r="A29" s="6" t="s">
        <v>48</v>
      </c>
      <c r="B29" s="18" t="s">
        <v>49</v>
      </c>
      <c r="C29" s="14" t="s">
        <v>13</v>
      </c>
      <c r="D29" s="15">
        <v>3.2</v>
      </c>
    </row>
    <row r="30" spans="1:4" s="13" customFormat="1" ht="12.75">
      <c r="A30" s="6" t="s">
        <v>50</v>
      </c>
      <c r="B30" s="18" t="s">
        <v>51</v>
      </c>
      <c r="C30" s="14" t="s">
        <v>13</v>
      </c>
      <c r="D30" s="15">
        <v>40548.5</v>
      </c>
    </row>
    <row r="31" spans="1:4" s="13" customFormat="1" ht="12.75">
      <c r="A31" s="6" t="s">
        <v>52</v>
      </c>
      <c r="B31" s="18" t="s">
        <v>53</v>
      </c>
      <c r="C31" s="14" t="s">
        <v>13</v>
      </c>
      <c r="D31" s="15">
        <v>0</v>
      </c>
    </row>
    <row r="32" spans="1:12" s="13" customFormat="1" ht="12.75" customHeight="1">
      <c r="A32" s="6" t="s">
        <v>54</v>
      </c>
      <c r="B32" s="18" t="s">
        <v>55</v>
      </c>
      <c r="C32" s="14" t="s">
        <v>13</v>
      </c>
      <c r="D32" s="15">
        <v>2922.2</v>
      </c>
      <c r="F32" s="32"/>
      <c r="G32" s="32"/>
      <c r="H32" s="32"/>
      <c r="I32" s="32"/>
      <c r="J32" s="32"/>
      <c r="K32" s="32"/>
      <c r="L32" s="32"/>
    </row>
    <row r="33" spans="1:4" s="13" customFormat="1" ht="12.75">
      <c r="A33" s="10" t="s">
        <v>56</v>
      </c>
      <c r="B33" s="11" t="s">
        <v>57</v>
      </c>
      <c r="C33" s="14" t="s">
        <v>13</v>
      </c>
      <c r="D33" s="20">
        <f>SUM(D34:D35)</f>
        <v>3200.2999999999997</v>
      </c>
    </row>
    <row r="34" spans="1:4" s="13" customFormat="1" ht="12.75">
      <c r="A34" s="6" t="s">
        <v>58</v>
      </c>
      <c r="B34" s="18" t="s">
        <v>59</v>
      </c>
      <c r="C34" s="14" t="s">
        <v>13</v>
      </c>
      <c r="D34" s="15">
        <v>3185.45</v>
      </c>
    </row>
    <row r="35" spans="1:4" s="13" customFormat="1" ht="12.75">
      <c r="A35" s="6" t="s">
        <v>60</v>
      </c>
      <c r="B35" s="18" t="s">
        <v>61</v>
      </c>
      <c r="C35" s="14" t="s">
        <v>13</v>
      </c>
      <c r="D35" s="15">
        <f>4.46+10.39</f>
        <v>14.850000000000001</v>
      </c>
    </row>
    <row r="36" spans="1:4" s="13" customFormat="1" ht="12.75">
      <c r="A36" s="10" t="s">
        <v>62</v>
      </c>
      <c r="B36" s="11" t="s">
        <v>63</v>
      </c>
      <c r="C36" s="14" t="s">
        <v>13</v>
      </c>
      <c r="D36" s="20">
        <f>SUM(D37:D39)</f>
        <v>153.85</v>
      </c>
    </row>
    <row r="37" spans="1:4" s="13" customFormat="1" ht="12.75">
      <c r="A37" s="6" t="s">
        <v>64</v>
      </c>
      <c r="B37" s="18" t="s">
        <v>65</v>
      </c>
      <c r="C37" s="14" t="s">
        <v>13</v>
      </c>
      <c r="D37" s="15">
        <v>139.5</v>
      </c>
    </row>
    <row r="38" spans="1:4" s="13" customFormat="1" ht="12.75">
      <c r="A38" s="6" t="s">
        <v>66</v>
      </c>
      <c r="B38" s="18" t="s">
        <v>67</v>
      </c>
      <c r="C38" s="14" t="s">
        <v>13</v>
      </c>
      <c r="D38" s="15">
        <v>0</v>
      </c>
    </row>
    <row r="39" spans="1:4" s="13" customFormat="1" ht="12.75">
      <c r="A39" s="6" t="s">
        <v>68</v>
      </c>
      <c r="B39" s="18" t="s">
        <v>69</v>
      </c>
      <c r="C39" s="14" t="s">
        <v>13</v>
      </c>
      <c r="D39" s="15">
        <v>14.35</v>
      </c>
    </row>
    <row r="40" spans="1:4" s="13" customFormat="1" ht="12.75">
      <c r="A40" s="10" t="s">
        <v>70</v>
      </c>
      <c r="B40" s="11" t="s">
        <v>71</v>
      </c>
      <c r="C40" s="14" t="s">
        <v>13</v>
      </c>
      <c r="D40" s="19">
        <v>6110.14</v>
      </c>
    </row>
    <row r="41" spans="1:4" s="13" customFormat="1" ht="12.75">
      <c r="A41" s="10" t="s">
        <v>72</v>
      </c>
      <c r="B41" s="11" t="s">
        <v>73</v>
      </c>
      <c r="C41" s="14" t="s">
        <v>13</v>
      </c>
      <c r="D41" s="20">
        <f>SUM(D42:D45)</f>
        <v>8850.58</v>
      </c>
    </row>
    <row r="42" spans="1:4" s="13" customFormat="1" ht="12.75">
      <c r="A42" s="6" t="s">
        <v>74</v>
      </c>
      <c r="B42" s="18" t="s">
        <v>75</v>
      </c>
      <c r="C42" s="14" t="s">
        <v>13</v>
      </c>
      <c r="D42" s="15">
        <v>8799.74</v>
      </c>
    </row>
    <row r="43" spans="1:4" s="13" customFormat="1" ht="12.75">
      <c r="A43" s="6" t="s">
        <v>76</v>
      </c>
      <c r="B43" s="18" t="s">
        <v>77</v>
      </c>
      <c r="C43" s="14" t="s">
        <v>13</v>
      </c>
      <c r="D43" s="15">
        <v>4.16</v>
      </c>
    </row>
    <row r="44" spans="1:4" s="13" customFormat="1" ht="12.75">
      <c r="A44" s="6" t="s">
        <v>78</v>
      </c>
      <c r="B44" s="18" t="s">
        <v>79</v>
      </c>
      <c r="C44" s="14" t="s">
        <v>13</v>
      </c>
      <c r="D44" s="15">
        <v>46.68</v>
      </c>
    </row>
    <row r="45" spans="1:4" s="13" customFormat="1" ht="12.75">
      <c r="A45" s="6" t="s">
        <v>80</v>
      </c>
      <c r="B45" s="18" t="s">
        <v>81</v>
      </c>
      <c r="C45" s="14" t="s">
        <v>13</v>
      </c>
      <c r="D45" s="15">
        <v>0</v>
      </c>
    </row>
    <row r="46" spans="1:4" s="13" customFormat="1" ht="12.75">
      <c r="A46" s="10" t="s">
        <v>82</v>
      </c>
      <c r="B46" s="11" t="s">
        <v>83</v>
      </c>
      <c r="C46" s="14" t="s">
        <v>13</v>
      </c>
      <c r="D46" s="20">
        <f>SUM(D47:D50)</f>
        <v>193.78</v>
      </c>
    </row>
    <row r="47" spans="1:4" s="13" customFormat="1" ht="12.75">
      <c r="A47" s="6" t="s">
        <v>84</v>
      </c>
      <c r="B47" s="18" t="s">
        <v>85</v>
      </c>
      <c r="C47" s="14" t="s">
        <v>13</v>
      </c>
      <c r="D47" s="15">
        <v>61.27</v>
      </c>
    </row>
    <row r="48" spans="1:4" s="13" customFormat="1" ht="12.75">
      <c r="A48" s="6" t="s">
        <v>86</v>
      </c>
      <c r="B48" s="18" t="s">
        <v>87</v>
      </c>
      <c r="C48" s="14" t="s">
        <v>13</v>
      </c>
      <c r="D48" s="15">
        <v>70.69</v>
      </c>
    </row>
    <row r="49" spans="1:4" s="13" customFormat="1" ht="12.75">
      <c r="A49" s="6" t="s">
        <v>88</v>
      </c>
      <c r="B49" s="18" t="s">
        <v>89</v>
      </c>
      <c r="C49" s="14" t="s">
        <v>13</v>
      </c>
      <c r="D49" s="15">
        <v>21.06</v>
      </c>
    </row>
    <row r="50" spans="1:4" s="13" customFormat="1" ht="12.75">
      <c r="A50" s="6" t="s">
        <v>90</v>
      </c>
      <c r="B50" s="18" t="s">
        <v>91</v>
      </c>
      <c r="C50" s="14" t="s">
        <v>13</v>
      </c>
      <c r="D50" s="15">
        <v>40.76</v>
      </c>
    </row>
    <row r="51" spans="1:4" s="13" customFormat="1" ht="12.75">
      <c r="A51" s="10" t="s">
        <v>92</v>
      </c>
      <c r="B51" s="16" t="s">
        <v>93</v>
      </c>
      <c r="C51" s="14" t="s">
        <v>13</v>
      </c>
      <c r="D51" s="15">
        <v>443.03</v>
      </c>
    </row>
    <row r="52" spans="1:4" s="13" customFormat="1" ht="12.75">
      <c r="A52" s="10" t="s">
        <v>11</v>
      </c>
      <c r="B52" s="16" t="s">
        <v>94</v>
      </c>
      <c r="C52" s="14" t="s">
        <v>13</v>
      </c>
      <c r="D52" s="15">
        <v>464.21</v>
      </c>
    </row>
    <row r="53" spans="1:4" s="13" customFormat="1" ht="12.75">
      <c r="A53" s="6" t="s">
        <v>95</v>
      </c>
      <c r="B53" s="21" t="s">
        <v>96</v>
      </c>
      <c r="C53" s="14" t="s">
        <v>13</v>
      </c>
      <c r="D53" s="15">
        <v>0</v>
      </c>
    </row>
    <row r="54" spans="1:4" s="13" customFormat="1" ht="12.75">
      <c r="A54" s="6" t="s">
        <v>97</v>
      </c>
      <c r="B54" s="21" t="s">
        <v>98</v>
      </c>
      <c r="C54" s="14" t="s">
        <v>13</v>
      </c>
      <c r="D54" s="15">
        <v>0</v>
      </c>
    </row>
    <row r="55" spans="1:4" s="13" customFormat="1" ht="12.75">
      <c r="A55" s="6" t="s">
        <v>99</v>
      </c>
      <c r="B55" s="21" t="s">
        <v>100</v>
      </c>
      <c r="C55" s="14" t="s">
        <v>13</v>
      </c>
      <c r="D55" s="15">
        <v>27.41</v>
      </c>
    </row>
    <row r="56" spans="1:4" s="13" customFormat="1" ht="12.75">
      <c r="A56" s="6" t="s">
        <v>101</v>
      </c>
      <c r="B56" s="21" t="s">
        <v>102</v>
      </c>
      <c r="C56" s="14" t="s">
        <v>13</v>
      </c>
      <c r="D56" s="15">
        <v>436.8</v>
      </c>
    </row>
    <row r="57" spans="1:4" s="13" customFormat="1" ht="12.75">
      <c r="A57" s="10" t="s">
        <v>103</v>
      </c>
      <c r="B57" s="16" t="s">
        <v>104</v>
      </c>
      <c r="C57" s="14" t="s">
        <v>13</v>
      </c>
      <c r="D57" s="15">
        <v>0</v>
      </c>
    </row>
    <row r="58" spans="1:4" s="13" customFormat="1" ht="12.75">
      <c r="A58" s="6" t="s">
        <v>105</v>
      </c>
      <c r="B58" s="21" t="s">
        <v>106</v>
      </c>
      <c r="C58" s="14" t="s">
        <v>13</v>
      </c>
      <c r="D58" s="15">
        <v>0</v>
      </c>
    </row>
    <row r="59" spans="1:4" s="13" customFormat="1" ht="12.75">
      <c r="A59" s="6" t="s">
        <v>107</v>
      </c>
      <c r="B59" s="22" t="s">
        <v>108</v>
      </c>
      <c r="C59" s="14" t="s">
        <v>13</v>
      </c>
      <c r="D59" s="15">
        <v>0</v>
      </c>
    </row>
    <row r="60" spans="1:4" s="13" customFormat="1" ht="12.75">
      <c r="A60" s="6" t="s">
        <v>109</v>
      </c>
      <c r="B60" s="22" t="s">
        <v>110</v>
      </c>
      <c r="C60" s="14" t="s">
        <v>13</v>
      </c>
      <c r="D60" s="15">
        <v>0</v>
      </c>
    </row>
    <row r="61" spans="1:4" s="13" customFormat="1" ht="12.75">
      <c r="A61" s="10" t="s">
        <v>111</v>
      </c>
      <c r="B61" s="16" t="s">
        <v>112</v>
      </c>
      <c r="C61" s="14" t="s">
        <v>13</v>
      </c>
      <c r="D61" s="15">
        <v>0</v>
      </c>
    </row>
    <row r="62" spans="1:4" s="13" customFormat="1" ht="12.75">
      <c r="A62" s="10" t="s">
        <v>113</v>
      </c>
      <c r="B62" s="11" t="s">
        <v>114</v>
      </c>
      <c r="C62" s="14" t="s">
        <v>13</v>
      </c>
      <c r="D62" s="20">
        <f>364.04*314052.766/1000</f>
        <v>114327.76893464</v>
      </c>
    </row>
    <row r="63" spans="1:4" s="13" customFormat="1" ht="12.75">
      <c r="A63" s="33" t="s">
        <v>115</v>
      </c>
      <c r="B63" s="34"/>
      <c r="C63" s="34"/>
      <c r="D63" s="15"/>
    </row>
    <row r="64" spans="1:4" s="13" customFormat="1" ht="12.75">
      <c r="A64" s="6" t="s">
        <v>10</v>
      </c>
      <c r="B64" s="22" t="s">
        <v>116</v>
      </c>
      <c r="C64" s="14" t="s">
        <v>117</v>
      </c>
      <c r="D64" s="23">
        <v>8</v>
      </c>
    </row>
    <row r="65" spans="1:4" s="13" customFormat="1" ht="12.75">
      <c r="A65" s="6" t="s">
        <v>92</v>
      </c>
      <c r="B65" s="22" t="s">
        <v>118</v>
      </c>
      <c r="C65" s="14" t="s">
        <v>119</v>
      </c>
      <c r="D65" s="24">
        <v>269.82</v>
      </c>
    </row>
    <row r="66" spans="1:12" s="13" customFormat="1" ht="14.25" customHeight="1">
      <c r="A66" s="6" t="s">
        <v>11</v>
      </c>
      <c r="B66" s="22" t="s">
        <v>120</v>
      </c>
      <c r="C66" s="14" t="s">
        <v>121</v>
      </c>
      <c r="D66" s="25">
        <v>16.8</v>
      </c>
      <c r="F66" s="35"/>
      <c r="G66" s="35"/>
      <c r="H66" s="35"/>
      <c r="I66" s="35"/>
      <c r="J66" s="35"/>
      <c r="K66" s="35"/>
      <c r="L66" s="35"/>
    </row>
    <row r="67" spans="1:4" s="13" customFormat="1" ht="12.75">
      <c r="A67" s="6" t="s">
        <v>103</v>
      </c>
      <c r="B67" s="22" t="s">
        <v>122</v>
      </c>
      <c r="C67" s="14" t="s">
        <v>123</v>
      </c>
      <c r="D67" s="26">
        <v>0</v>
      </c>
    </row>
    <row r="68" spans="1:4" s="13" customFormat="1" ht="12.75">
      <c r="A68" s="6" t="s">
        <v>111</v>
      </c>
      <c r="B68" s="22" t="s">
        <v>124</v>
      </c>
      <c r="C68" s="14" t="s">
        <v>125</v>
      </c>
      <c r="D68" s="26">
        <v>0</v>
      </c>
    </row>
    <row r="69" spans="1:4" s="13" customFormat="1" ht="12.75">
      <c r="A69" s="6" t="s">
        <v>113</v>
      </c>
      <c r="B69" s="22" t="s">
        <v>126</v>
      </c>
      <c r="C69" s="14" t="s">
        <v>123</v>
      </c>
      <c r="D69" s="27">
        <v>10</v>
      </c>
    </row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</sheetData>
  <sheetProtection/>
  <mergeCells count="6">
    <mergeCell ref="A5:D5"/>
    <mergeCell ref="A6:D6"/>
    <mergeCell ref="A7:D7"/>
    <mergeCell ref="F32:L32"/>
    <mergeCell ref="A63:C63"/>
    <mergeCell ref="F66:L6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e.skoreva</cp:lastModifiedBy>
  <dcterms:created xsi:type="dcterms:W3CDTF">2022-04-06T03:07:20Z</dcterms:created>
  <dcterms:modified xsi:type="dcterms:W3CDTF">2022-04-06T03:55:30Z</dcterms:modified>
  <cp:category/>
  <cp:version/>
  <cp:contentType/>
  <cp:contentStatus/>
</cp:coreProperties>
</file>